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6\Español\Q1\"/>
    </mc:Choice>
  </mc:AlternateContent>
  <xr:revisionPtr revIDLastSave="0" documentId="13_ncr:1_{15DC036C-055A-4B25-B30F-A99137864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 TIPO DE INTERE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'POR TIPO DE INTERES'!$B$1:$D$37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8" i="1"/>
  <c r="D23" i="1" l="1"/>
  <c r="D34" i="1"/>
  <c r="D22" i="1"/>
  <c r="D26" i="1"/>
  <c r="D21" i="1"/>
  <c r="D19" i="1"/>
  <c r="D25" i="1"/>
  <c r="D24" i="1"/>
  <c r="D20" i="1"/>
  <c r="D18" i="1"/>
  <c r="D32" i="1"/>
  <c r="D33" i="1"/>
  <c r="D17" i="1"/>
  <c r="D35" i="1" l="1"/>
  <c r="D28" i="1"/>
</calcChain>
</file>

<file path=xl/sharedStrings.xml><?xml version="1.0" encoding="utf-8"?>
<sst xmlns="http://schemas.openxmlformats.org/spreadsheetml/2006/main" count="28" uniqueCount="25">
  <si>
    <t>%</t>
  </si>
  <si>
    <t>LIBOR 6 MESES</t>
  </si>
  <si>
    <t>TASA VARIABLE BCIE</t>
  </si>
  <si>
    <t>VARIABLE FIDA</t>
  </si>
  <si>
    <t>TASA CERO</t>
  </si>
  <si>
    <t>TOTAL</t>
  </si>
  <si>
    <t>Deuda del Sector Público No Financiero por Tipo de Interés</t>
  </si>
  <si>
    <t>(en millones de U.S. dólares, excepto porcentajes)</t>
  </si>
  <si>
    <t>cifras preliminares</t>
  </si>
  <si>
    <t>Deuda Pública SPNF</t>
  </si>
  <si>
    <t>Tipo de Interés</t>
  </si>
  <si>
    <t>Monto (US$)</t>
  </si>
  <si>
    <t>FIJA</t>
  </si>
  <si>
    <t>RESUMEN</t>
  </si>
  <si>
    <t>VARIABLE</t>
  </si>
  <si>
    <t>TASA BID BASE FIJA 2DA EJEC</t>
  </si>
  <si>
    <t>REPÚBLICA DOMINICANA</t>
  </si>
  <si>
    <t>DIRECCIÓN GENERAL DE CRÉDITO PÚBLICO</t>
  </si>
  <si>
    <t>EURIBOR 6M</t>
  </si>
  <si>
    <t>TASA BID BASADA EN SOFR</t>
  </si>
  <si>
    <t xml:space="preserve">TASA SOFR </t>
  </si>
  <si>
    <t>SOFR 6 MESES</t>
  </si>
  <si>
    <t>MINIISTERIO DE HACIENDA Y ECONOMÍA</t>
  </si>
  <si>
    <t>TORF 6 MESES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</si>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</sst>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_);_(* \(#,##0.0\);_(* &quot;-&quot;?_);_(@_)"/>
    <numFmt numFmtId="181" formatCode="_-* #,##0.0_-;\-* #,##0.0_-;_-* &quot;-&quot;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5" fontId="10" fillId="0" borderId="0" applyFill="0" applyBorder="0" applyAlignment="0" applyProtection="0">
      <alignment horizontal="right"/>
    </xf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29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9" fontId="3" fillId="0" borderId="0" xfId="241" applyNumberFormat="1" applyFont="1"/>
    <xf numFmtId="4" fontId="0" fillId="0" borderId="0" xfId="0" applyNumberFormat="1"/>
    <xf numFmtId="0" fontId="2" fillId="0" borderId="0" xfId="241" applyFont="1" applyAlignment="1">
      <alignment horizontal="left" indent="2"/>
    </xf>
    <xf numFmtId="0" fontId="2" fillId="0" borderId="0" xfId="241" applyFont="1"/>
    <xf numFmtId="0" fontId="3" fillId="0" borderId="0" xfId="241" applyFont="1" applyAlignment="1">
      <alignment horizontal="left" indent="2"/>
    </xf>
    <xf numFmtId="167" fontId="4" fillId="0" borderId="0" xfId="110" applyFont="1"/>
    <xf numFmtId="0" fontId="3" fillId="4" borderId="0" xfId="0" applyFont="1" applyFill="1"/>
    <xf numFmtId="0" fontId="15" fillId="0" borderId="0" xfId="0" applyFont="1"/>
    <xf numFmtId="179" fontId="2" fillId="0" borderId="0" xfId="8" applyNumberFormat="1" applyFont="1" applyFill="1" applyBorder="1"/>
    <xf numFmtId="167" fontId="1" fillId="0" borderId="0" xfId="8" applyFont="1"/>
    <xf numFmtId="180" fontId="1" fillId="0" borderId="0" xfId="241" applyNumberFormat="1"/>
    <xf numFmtId="0" fontId="3" fillId="0" borderId="2" xfId="241" applyFont="1" applyBorder="1" applyAlignment="1">
      <alignment horizontal="left" indent="2"/>
    </xf>
    <xf numFmtId="169" fontId="3" fillId="0" borderId="2" xfId="241" applyNumberFormat="1" applyFont="1" applyBorder="1"/>
    <xf numFmtId="179" fontId="3" fillId="0" borderId="0" xfId="8" applyNumberFormat="1" applyFont="1" applyFill="1"/>
    <xf numFmtId="0" fontId="3" fillId="0" borderId="2" xfId="241" applyFont="1" applyBorder="1"/>
    <xf numFmtId="179" fontId="3" fillId="0" borderId="2" xfId="8" applyNumberFormat="1" applyFont="1" applyFill="1" applyBorder="1"/>
    <xf numFmtId="0" fontId="19" fillId="5" borderId="4" xfId="241" applyFont="1" applyFill="1" applyBorder="1" applyAlignment="1">
      <alignment horizontal="center" vertical="center" wrapText="1"/>
    </xf>
    <xf numFmtId="0" fontId="2" fillId="6" borderId="4" xfId="241" applyFont="1" applyFill="1" applyBorder="1" applyAlignment="1">
      <alignment horizontal="center" vertical="center" wrapText="1"/>
    </xf>
    <xf numFmtId="168" fontId="2" fillId="6" borderId="4" xfId="623" applyNumberFormat="1" applyFont="1" applyFill="1" applyBorder="1" applyAlignment="1">
      <alignment horizontal="center" vertical="center" wrapText="1"/>
    </xf>
    <xf numFmtId="181" fontId="1" fillId="0" borderId="0" xfId="241" applyNumberFormat="1"/>
    <xf numFmtId="0" fontId="1" fillId="0" borderId="0" xfId="241" applyAlignment="1">
      <alignment horizontal="center"/>
    </xf>
    <xf numFmtId="0" fontId="19" fillId="5" borderId="4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  <xf numFmtId="0" fontId="3" fillId="0" borderId="0" xfId="241" applyFont="1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E3785F7D-64C6-49E6-866A-A8F90CEC778D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2345531</xdr:colOff>
      <xdr:row>0</xdr:row>
      <xdr:rowOff>83343</xdr:rowOff>
    </xdr:from>
    <xdr:to>
      <xdr:col>1</xdr:col>
      <xdr:colOff>3160058</xdr:colOff>
      <xdr:row>5</xdr:row>
      <xdr:rowOff>46141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8395004-E53B-4144-825D-467932F44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480002" y="83343"/>
          <a:ext cx="814527" cy="74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0"/>
  <sheetViews>
    <sheetView showGridLines="0" tabSelected="1" zoomScale="85" zoomScaleNormal="85" workbookViewId="0"/>
  </sheetViews>
  <sheetFormatPr defaultColWidth="16.140625" defaultRowHeight="12.75"/>
  <cols>
    <col min="1" max="1" width="2" style="1" customWidth="1"/>
    <col min="2" max="2" width="48.85546875" style="1" bestFit="1" customWidth="1"/>
    <col min="3" max="4" width="16.85546875" style="1" customWidth="1"/>
    <col min="5" max="210" width="9.140625" style="1" customWidth="1"/>
    <col min="211" max="211" width="46.28515625" style="1" bestFit="1" customWidth="1"/>
    <col min="212" max="212" width="44.7109375" style="1" bestFit="1" customWidth="1"/>
    <col min="213" max="214" width="11.85546875" style="1" customWidth="1"/>
    <col min="215" max="215" width="19.28515625" style="1" customWidth="1"/>
    <col min="216" max="216" width="37.85546875" style="1" customWidth="1"/>
    <col min="217" max="16384" width="16.140625" style="1"/>
  </cols>
  <sheetData>
    <row r="7" spans="2:4" ht="15">
      <c r="B7" s="27" t="s">
        <v>17</v>
      </c>
      <c r="C7" s="27"/>
      <c r="D7" s="27"/>
    </row>
    <row r="8" spans="2:4" ht="15">
      <c r="B8" s="27" t="s">
        <v>22</v>
      </c>
      <c r="C8" s="27"/>
      <c r="D8" s="27"/>
    </row>
    <row r="9" spans="2:4" ht="15">
      <c r="B9" s="27" t="s">
        <v>16</v>
      </c>
      <c r="C9" s="27"/>
      <c r="D9" s="27"/>
    </row>
    <row r="10" spans="2:4" ht="15">
      <c r="B10" s="27"/>
      <c r="C10" s="27"/>
      <c r="D10" s="27"/>
    </row>
    <row r="11" spans="2:4" ht="15">
      <c r="B11" s="27" t="s">
        <v>6</v>
      </c>
      <c r="C11" s="27"/>
      <c r="D11" s="27"/>
    </row>
    <row r="12" spans="2:4" ht="14.25">
      <c r="B12" s="28" t="s">
        <v>7</v>
      </c>
      <c r="C12" s="28"/>
      <c r="D12" s="28"/>
    </row>
    <row r="13" spans="2:4">
      <c r="B13" s="25" t="s">
        <v>8</v>
      </c>
      <c r="C13" s="25"/>
      <c r="D13" s="25"/>
    </row>
    <row r="14" spans="2:4" ht="14.25">
      <c r="B14" s="2"/>
      <c r="C14" s="3"/>
      <c r="D14" s="2"/>
    </row>
    <row r="15" spans="2:4" ht="15.75" customHeight="1">
      <c r="B15" s="21" t="s">
        <v>9</v>
      </c>
      <c r="C15" s="26" t="s">
        <v>24</v>
      </c>
      <c r="D15" s="26"/>
    </row>
    <row r="16" spans="2:4" ht="15">
      <c r="B16" s="22" t="s">
        <v>10</v>
      </c>
      <c r="C16" s="22" t="s">
        <v>11</v>
      </c>
      <c r="D16" s="23" t="s">
        <v>0</v>
      </c>
    </row>
    <row r="17" spans="1:7" ht="14.25">
      <c r="B17" s="2" t="s">
        <v>12</v>
      </c>
      <c r="C17" s="18">
        <v>58855.012130080024</v>
      </c>
      <c r="D17" s="18">
        <f>C17/$C$28*100</f>
        <v>88.652438987117137</v>
      </c>
      <c r="F17" s="24"/>
      <c r="G17" s="24"/>
    </row>
    <row r="18" spans="1:7" ht="14.25">
      <c r="B18" s="2" t="s">
        <v>19</v>
      </c>
      <c r="C18" s="18">
        <v>3991.2197900400001</v>
      </c>
      <c r="D18" s="18">
        <f>C18/$C$28*100</f>
        <v>6.0119156570499976</v>
      </c>
      <c r="F18" s="24"/>
      <c r="G18" s="24"/>
    </row>
    <row r="19" spans="1:7" ht="14.25">
      <c r="A19" s="4"/>
      <c r="B19" s="2" t="s">
        <v>20</v>
      </c>
      <c r="C19" s="18">
        <v>2126.4119374500001</v>
      </c>
      <c r="D19" s="18">
        <f>C19/$C$28*100</f>
        <v>3.2029830208788268</v>
      </c>
      <c r="F19" s="24"/>
      <c r="G19" s="24"/>
    </row>
    <row r="20" spans="1:7" ht="14.25">
      <c r="B20" s="2" t="s">
        <v>21</v>
      </c>
      <c r="C20" s="18">
        <v>1227.98624432</v>
      </c>
      <c r="D20" s="18">
        <f>C20/$C$28*100</f>
        <v>1.8496976155741709</v>
      </c>
      <c r="F20" s="24"/>
      <c r="G20" s="24"/>
    </row>
    <row r="21" spans="1:7" ht="15">
      <c r="A21" s="6"/>
      <c r="B21" s="2" t="s">
        <v>18</v>
      </c>
      <c r="C21" s="18">
        <v>63.948261334000001</v>
      </c>
      <c r="D21" s="18">
        <f>C21/$C$28*100</f>
        <v>9.632432533893269E-2</v>
      </c>
      <c r="F21" s="24"/>
      <c r="G21" s="24"/>
    </row>
    <row r="22" spans="1:7" ht="14.25">
      <c r="B22" s="2" t="s">
        <v>1</v>
      </c>
      <c r="C22" s="18">
        <v>43.36828002</v>
      </c>
      <c r="D22" s="18">
        <f>C22/$C$28*100</f>
        <v>6.5325002226688592E-2</v>
      </c>
      <c r="F22" s="24"/>
      <c r="G22" s="24"/>
    </row>
    <row r="23" spans="1:7" ht="14.25">
      <c r="A23" s="4"/>
      <c r="B23" s="2" t="s">
        <v>15</v>
      </c>
      <c r="C23" s="18">
        <v>22.66546675</v>
      </c>
      <c r="D23" s="18">
        <f>C23/$C$28*100</f>
        <v>3.4140659146036527E-2</v>
      </c>
      <c r="F23" s="24"/>
      <c r="G23" s="24"/>
    </row>
    <row r="24" spans="1:7" ht="15">
      <c r="A24"/>
      <c r="B24" s="2" t="s">
        <v>2</v>
      </c>
      <c r="C24" s="18">
        <v>22.541666929999998</v>
      </c>
      <c r="D24" s="18">
        <f>C24/$C$28*100</f>
        <v>3.3954181298323081E-2</v>
      </c>
      <c r="F24" s="24"/>
      <c r="G24" s="24"/>
    </row>
    <row r="25" spans="1:7" ht="14.25">
      <c r="B25" s="2" t="s">
        <v>3</v>
      </c>
      <c r="C25" s="18">
        <v>20.546808116000001</v>
      </c>
      <c r="D25" s="18">
        <f>C25/$C$28*100</f>
        <v>3.0949354812089762E-2</v>
      </c>
      <c r="F25" s="24"/>
      <c r="G25" s="24"/>
    </row>
    <row r="26" spans="1:7" ht="15">
      <c r="A26"/>
      <c r="B26" s="2" t="s">
        <v>4</v>
      </c>
      <c r="C26" s="18">
        <v>14.741705474000002</v>
      </c>
      <c r="D26" s="18">
        <f>C26/$C$28*100</f>
        <v>2.2205214098187275E-2</v>
      </c>
      <c r="F26" s="24"/>
      <c r="G26" s="24"/>
    </row>
    <row r="27" spans="1:7" ht="15">
      <c r="A27"/>
      <c r="B27" s="19" t="s">
        <v>23</v>
      </c>
      <c r="C27" s="20">
        <v>4.3804756E-2</v>
      </c>
      <c r="D27" s="20">
        <v>6.5982459574599276E-5</v>
      </c>
      <c r="F27" s="24"/>
      <c r="G27" s="24"/>
    </row>
    <row r="28" spans="1:7" ht="15">
      <c r="B28" s="7" t="s">
        <v>5</v>
      </c>
      <c r="C28" s="13">
        <f>SUM(C17:C27)</f>
        <v>66388.48609527004</v>
      </c>
      <c r="D28" s="13">
        <f>SUM(D17:D27)</f>
        <v>99.999999999999972</v>
      </c>
      <c r="F28" s="24"/>
      <c r="G28" s="24"/>
    </row>
    <row r="29" spans="1:7" ht="14.25">
      <c r="B29" s="2"/>
      <c r="E29" s="24"/>
      <c r="F29" s="24"/>
      <c r="G29" s="24"/>
    </row>
    <row r="30" spans="1:7" ht="14.25">
      <c r="B30" s="2"/>
      <c r="C30" s="5"/>
      <c r="D30" s="5"/>
      <c r="F30" s="24"/>
      <c r="G30" s="24"/>
    </row>
    <row r="31" spans="1:7" ht="15">
      <c r="B31" s="8" t="s">
        <v>13</v>
      </c>
      <c r="C31" s="5"/>
      <c r="D31" s="5"/>
      <c r="F31" s="24"/>
      <c r="G31" s="24"/>
    </row>
    <row r="32" spans="1:7" ht="14.25">
      <c r="B32" s="9" t="s">
        <v>12</v>
      </c>
      <c r="C32" s="5">
        <v>58855.012130080024</v>
      </c>
      <c r="D32" s="18">
        <f>C32/$C$35*100</f>
        <v>88.652438987117165</v>
      </c>
      <c r="F32" s="24"/>
      <c r="G32" s="24"/>
    </row>
    <row r="33" spans="2:7" ht="14.25">
      <c r="B33" s="9" t="s">
        <v>14</v>
      </c>
      <c r="C33" s="5">
        <v>7518.7322597159982</v>
      </c>
      <c r="D33" s="18">
        <f t="shared" ref="D33:D34" si="0">C33/$C$35*100</f>
        <v>11.325355798784638</v>
      </c>
      <c r="F33" s="24"/>
      <c r="G33" s="24"/>
    </row>
    <row r="34" spans="2:7" ht="14.25">
      <c r="B34" s="16" t="s">
        <v>4</v>
      </c>
      <c r="C34" s="17">
        <v>14.741705474000002</v>
      </c>
      <c r="D34" s="20">
        <f t="shared" si="0"/>
        <v>2.2205214098187279E-2</v>
      </c>
      <c r="F34" s="24"/>
      <c r="G34" s="24"/>
    </row>
    <row r="35" spans="2:7" ht="15">
      <c r="B35" s="7" t="s">
        <v>5</v>
      </c>
      <c r="C35" s="13">
        <f>SUM(C32:C34)</f>
        <v>66388.486095270026</v>
      </c>
      <c r="D35" s="13">
        <f>SUM(D32:D34)</f>
        <v>100</v>
      </c>
      <c r="F35" s="24"/>
      <c r="G35" s="24"/>
    </row>
    <row r="36" spans="2:7" ht="15">
      <c r="B36" s="2"/>
      <c r="C36" s="10"/>
      <c r="D36" s="2"/>
    </row>
    <row r="37" spans="2:7">
      <c r="C37" s="15"/>
    </row>
    <row r="38" spans="2:7">
      <c r="B38" s="12"/>
      <c r="C38" s="14"/>
      <c r="D38" s="14"/>
    </row>
    <row r="40" spans="2:7" ht="14.25">
      <c r="B40" s="11"/>
    </row>
  </sheetData>
  <sortState xmlns:xlrd2="http://schemas.microsoft.com/office/spreadsheetml/2017/richdata2" ref="B23:D35">
    <sortCondition descending="1" ref="C23:C35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1499999999999999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035FFD-F993-49EF-8A21-96C7E4324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40B933-3621-4619-B9DD-07858C981D70}">
  <ds:schemaRefs>
    <ds:schemaRef ds:uri="34fe0050-99f8-4994-b714-221fa855c1ff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279a0ae-2a84-48e2-931d-eecc199742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A1530C-C70D-4E94-8E58-11E70D384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 TIPO DE INTERES</vt:lpstr>
      <vt:lpstr>'POR TIPO DE INTERES'!Print_Area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2015-05-12T15:35:01Z</cp:lastPrinted>
  <dcterms:created xsi:type="dcterms:W3CDTF">2011-05-09T14:19:24Z</dcterms:created>
  <dcterms:modified xsi:type="dcterms:W3CDTF">2026-04-30T21:37:57Z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